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ононец Е.В\САЙТ\01.04.2024\"/>
    </mc:Choice>
  </mc:AlternateContent>
  <xr:revisionPtr revIDLastSave="0" documentId="8_{35E0029D-895A-4B47-B160-55227DF40F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I43" i="1" l="1"/>
  <c r="I50" i="1" s="1"/>
  <c r="I51" i="1" s="1"/>
  <c r="I52" i="1" s="1"/>
  <c r="I53" i="1" s="1"/>
  <c r="I54" i="1" s="1"/>
  <c r="I55" i="1" s="1"/>
  <c r="I56" i="1" s="1"/>
  <c r="I57" i="1" s="1"/>
  <c r="I58" i="1" s="1"/>
  <c r="G43" i="1"/>
  <c r="G50" i="1" s="1"/>
  <c r="G51" i="1" s="1"/>
  <c r="G52" i="1" s="1"/>
  <c r="G53" i="1" s="1"/>
  <c r="G58" i="1" s="1"/>
  <c r="D28" i="1"/>
  <c r="D29" i="1" s="1"/>
  <c r="D30" i="1" s="1"/>
  <c r="D31" i="1" s="1"/>
  <c r="D37" i="1" s="1"/>
  <c r="D39" i="1" s="1"/>
  <c r="D40" i="1" s="1"/>
  <c r="D41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8" i="1" s="1"/>
  <c r="P24" i="1"/>
  <c r="P21" i="1"/>
  <c r="F20" i="1"/>
  <c r="F21" i="1" s="1"/>
  <c r="F22" i="1" s="1"/>
  <c r="F26" i="1" s="1"/>
  <c r="F28" i="1" s="1"/>
  <c r="F29" i="1" s="1"/>
  <c r="F30" i="1" s="1"/>
  <c r="F31" i="1" s="1"/>
  <c r="F37" i="1" s="1"/>
  <c r="F39" i="1" s="1"/>
  <c r="F40" i="1" s="1"/>
  <c r="F41" i="1" s="1"/>
  <c r="F42" i="1" s="1"/>
  <c r="F43" i="1" s="1"/>
  <c r="F50" i="1" s="1"/>
  <c r="F51" i="1" s="1"/>
  <c r="F52" i="1" s="1"/>
  <c r="F53" i="1" s="1"/>
  <c r="F58" i="1" s="1"/>
  <c r="O19" i="1"/>
  <c r="O20" i="1" s="1"/>
  <c r="O21" i="1" s="1"/>
  <c r="O22" i="1" s="1"/>
  <c r="O23" i="1" s="1"/>
  <c r="O24" i="1" s="1"/>
  <c r="O25" i="1" s="1"/>
  <c r="O28" i="1" s="1"/>
  <c r="O29" i="1" s="1"/>
  <c r="O30" i="1" s="1"/>
  <c r="O35" i="1" s="1"/>
  <c r="O36" i="1" s="1"/>
  <c r="O59" i="1" s="1"/>
  <c r="N19" i="1"/>
  <c r="N20" i="1" s="1"/>
  <c r="N21" i="1" s="1"/>
  <c r="N22" i="1" s="1"/>
  <c r="N23" i="1" s="1"/>
  <c r="N24" i="1" s="1"/>
  <c r="N25" i="1" s="1"/>
  <c r="N28" i="1" s="1"/>
  <c r="N29" i="1" s="1"/>
  <c r="N30" i="1" s="1"/>
  <c r="N31" i="1" s="1"/>
  <c r="N37" i="1" s="1"/>
  <c r="N39" i="1" s="1"/>
  <c r="N40" i="1" s="1"/>
  <c r="N41" i="1" s="1"/>
  <c r="N44" i="1" s="1"/>
  <c r="N45" i="1" s="1"/>
  <c r="N46" i="1" s="1"/>
  <c r="N47" i="1" s="1"/>
  <c r="N50" i="1" s="1"/>
  <c r="N51" i="1" s="1"/>
  <c r="N52" i="1" s="1"/>
  <c r="N53" i="1" s="1"/>
  <c r="M19" i="1"/>
  <c r="M20" i="1" s="1"/>
  <c r="M21" i="1" s="1"/>
  <c r="M22" i="1" s="1"/>
  <c r="M23" i="1" s="1"/>
  <c r="M24" i="1" s="1"/>
  <c r="M25" i="1" s="1"/>
  <c r="M28" i="1" s="1"/>
  <c r="M29" i="1" s="1"/>
  <c r="M30" i="1" s="1"/>
  <c r="M31" i="1" s="1"/>
  <c r="M37" i="1" s="1"/>
  <c r="M39" i="1" s="1"/>
  <c r="M40" i="1" s="1"/>
  <c r="M41" i="1" s="1"/>
  <c r="M42" i="1" s="1"/>
  <c r="M43" i="1" s="1"/>
  <c r="M50" i="1" s="1"/>
  <c r="M51" i="1" s="1"/>
  <c r="M52" i="1" s="1"/>
  <c r="M53" i="1" s="1"/>
  <c r="M58" i="1" s="1"/>
  <c r="L19" i="1"/>
  <c r="L20" i="1" s="1"/>
  <c r="L21" i="1" s="1"/>
  <c r="L22" i="1" s="1"/>
  <c r="L26" i="1" s="1"/>
  <c r="L28" i="1" s="1"/>
  <c r="L29" i="1" s="1"/>
  <c r="L30" i="1" s="1"/>
  <c r="L31" i="1" s="1"/>
  <c r="L37" i="1" s="1"/>
  <c r="L39" i="1" s="1"/>
  <c r="L40" i="1" s="1"/>
  <c r="L41" i="1" s="1"/>
  <c r="L42" i="1" s="1"/>
  <c r="L43" i="1" s="1"/>
  <c r="L50" i="1" s="1"/>
  <c r="L51" i="1" s="1"/>
  <c r="L52" i="1" s="1"/>
  <c r="L53" i="1" s="1"/>
  <c r="L58" i="1" s="1"/>
  <c r="K19" i="1"/>
  <c r="K20" i="1" s="1"/>
  <c r="K21" i="1" s="1"/>
  <c r="K22" i="1" s="1"/>
  <c r="K26" i="1" s="1"/>
  <c r="K28" i="1" s="1"/>
  <c r="K29" i="1" s="1"/>
  <c r="K30" i="1" s="1"/>
  <c r="K31" i="1" s="1"/>
  <c r="K37" i="1" s="1"/>
  <c r="K39" i="1" s="1"/>
  <c r="K40" i="1" s="1"/>
  <c r="K41" i="1" s="1"/>
  <c r="K42" i="1" s="1"/>
  <c r="K43" i="1" s="1"/>
  <c r="K50" i="1" s="1"/>
  <c r="K51" i="1" s="1"/>
  <c r="K52" i="1" s="1"/>
  <c r="K53" i="1" s="1"/>
  <c r="K58" i="1" s="1"/>
  <c r="J19" i="1"/>
  <c r="J20" i="1" s="1"/>
  <c r="J21" i="1" s="1"/>
  <c r="J22" i="1" s="1"/>
  <c r="J26" i="1" s="1"/>
  <c r="J28" i="1" s="1"/>
  <c r="J29" i="1" s="1"/>
  <c r="J30" i="1" s="1"/>
  <c r="J31" i="1" s="1"/>
  <c r="J37" i="1" s="1"/>
  <c r="J39" i="1" s="1"/>
  <c r="J40" i="1" s="1"/>
  <c r="J41" i="1" s="1"/>
  <c r="J42" i="1" s="1"/>
  <c r="J43" i="1" s="1"/>
  <c r="J50" i="1" s="1"/>
  <c r="J51" i="1" s="1"/>
  <c r="J52" i="1" s="1"/>
  <c r="J53" i="1" s="1"/>
  <c r="J58" i="1" s="1"/>
  <c r="I19" i="1"/>
  <c r="I20" i="1" s="1"/>
  <c r="I21" i="1" s="1"/>
  <c r="I22" i="1" s="1"/>
  <c r="I26" i="1" s="1"/>
  <c r="I27" i="1" s="1"/>
  <c r="H19" i="1"/>
  <c r="H20" i="1" s="1"/>
  <c r="H21" i="1" s="1"/>
  <c r="H22" i="1" s="1"/>
  <c r="H26" i="1" s="1"/>
  <c r="H28" i="1" s="1"/>
  <c r="H29" i="1" s="1"/>
  <c r="H30" i="1" s="1"/>
  <c r="H31" i="1" s="1"/>
  <c r="H37" i="1" s="1"/>
  <c r="H39" i="1" s="1"/>
  <c r="H40" i="1" s="1"/>
  <c r="H41" i="1" s="1"/>
  <c r="H42" i="1" s="1"/>
  <c r="H43" i="1" s="1"/>
  <c r="H50" i="1" s="1"/>
  <c r="H51" i="1" s="1"/>
  <c r="H52" i="1" s="1"/>
  <c r="H53" i="1" s="1"/>
  <c r="H58" i="1" s="1"/>
  <c r="G19" i="1"/>
  <c r="G20" i="1" s="1"/>
  <c r="G21" i="1" s="1"/>
  <c r="G22" i="1" s="1"/>
  <c r="G26" i="1" s="1"/>
  <c r="G27" i="1" s="1"/>
  <c r="P18" i="1" s="1"/>
  <c r="F19" i="1"/>
  <c r="E19" i="1"/>
  <c r="E20" i="1" s="1"/>
  <c r="E21" i="1" s="1"/>
  <c r="E22" i="1" s="1"/>
  <c r="E26" i="1" s="1"/>
  <c r="E28" i="1" s="1"/>
  <c r="E29" i="1" s="1"/>
  <c r="E30" i="1" s="1"/>
  <c r="E31" i="1" s="1"/>
  <c r="E32" i="1" s="1"/>
  <c r="E33" i="1" s="1"/>
  <c r="E34" i="1" s="1"/>
  <c r="E37" i="1" s="1"/>
  <c r="E39" i="1" s="1"/>
  <c r="E40" i="1" s="1"/>
  <c r="E41" i="1" s="1"/>
  <c r="E42" i="1" s="1"/>
  <c r="E43" i="1" s="1"/>
  <c r="E50" i="1" s="1"/>
  <c r="E51" i="1" s="1"/>
  <c r="E52" i="1" s="1"/>
  <c r="E53" i="1" s="1"/>
  <c r="E54" i="1" s="1"/>
  <c r="E55" i="1" s="1"/>
  <c r="E56" i="1" s="1"/>
  <c r="E57" i="1" s="1"/>
  <c r="E58" i="1" s="1"/>
  <c r="Q18" i="1" l="1"/>
</calcChain>
</file>

<file path=xl/sharedStrings.xml><?xml version="1.0" encoding="utf-8"?>
<sst xmlns="http://schemas.openxmlformats.org/spreadsheetml/2006/main" count="62" uniqueCount="48">
  <si>
    <t>РАСПИСАНИЕ ДВИЖЕНИЯ</t>
  </si>
  <si>
    <t>автобусов по городскому</t>
  </si>
  <si>
    <t>автомобильному маршруту в регулярном сообщении</t>
  </si>
  <si>
    <t>№ 4 «Городиловка - Завод газовой аппаратуры»</t>
  </si>
  <si>
    <t>обычное</t>
  </si>
  <si>
    <t>М3</t>
  </si>
  <si>
    <t>I, II</t>
  </si>
  <si>
    <t>с ___.___.2025</t>
  </si>
  <si>
    <t>Наименование остановочных пунктов</t>
  </si>
  <si>
    <t>Временные параметры</t>
  </si>
  <si>
    <t>Характеристика</t>
  </si>
  <si>
    <t>АП № 5</t>
  </si>
  <si>
    <t>I</t>
  </si>
  <si>
    <t>II</t>
  </si>
  <si>
    <t>Городиловка</t>
  </si>
  <si>
    <t>Часы</t>
  </si>
  <si>
    <t>Новогрудские дары</t>
  </si>
  <si>
    <t>Гостиница «Крокус»</t>
  </si>
  <si>
    <t>Рейсы</t>
  </si>
  <si>
    <t>Улица 1 Мая</t>
  </si>
  <si>
    <t>Улица Минская</t>
  </si>
  <si>
    <t>Площадь Ленина</t>
  </si>
  <si>
    <t>Км</t>
  </si>
  <si>
    <t>Военкомат</t>
  </si>
  <si>
    <t>Улица Волчецкого</t>
  </si>
  <si>
    <t>Больница</t>
  </si>
  <si>
    <t>Райисполком</t>
  </si>
  <si>
    <t>Рынок</t>
  </si>
  <si>
    <t>Улица Мицкевича</t>
  </si>
  <si>
    <t>Перерыв</t>
  </si>
  <si>
    <t>Завод металлоизделий</t>
  </si>
  <si>
    <t>Юго-Запад-1</t>
  </si>
  <si>
    <t>Юго-Запад-2</t>
  </si>
  <si>
    <t>Скрыдлево</t>
  </si>
  <si>
    <t>Ботаровка</t>
  </si>
  <si>
    <t>Санстанция</t>
  </si>
  <si>
    <t>ДЭУ № 56</t>
  </si>
  <si>
    <t>Завод газовой аппаратуры</t>
  </si>
  <si>
    <t>Улица Комсомольская</t>
  </si>
  <si>
    <t>Автовокзал</t>
  </si>
  <si>
    <t>Дом Быта</t>
  </si>
  <si>
    <t>Белагропромбанк</t>
  </si>
  <si>
    <t>Музей еврейского сопротивления</t>
  </si>
  <si>
    <t>Улица Спортовая</t>
  </si>
  <si>
    <t>Городечно-1</t>
  </si>
  <si>
    <t>Городечно-2</t>
  </si>
  <si>
    <t>Улица Звёздная</t>
  </si>
  <si>
    <t>дни недели:1, 2, 3, 4, 5                                       на период                                           с 01.10 по 14.04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</si>
</sst>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"/>
  </numFmts>
  <fonts count="13" x14ac:knownFonts="1">
    <font>
      <sz val="11"/>
      <color theme="1"/>
      <name val="Calibri"/>
      <family val="2"/>
      <charset val="1"/>
      <scheme val="minor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20" fontId="8" fillId="0" borderId="2" xfId="0" applyNumberFormat="1" applyFont="1" applyBorder="1" applyAlignment="1">
      <alignment horizontal="center" vertical="center"/>
    </xf>
    <xf numFmtId="20" fontId="8" fillId="0" borderId="2" xfId="0" applyNumberFormat="1" applyFont="1" applyBorder="1" applyAlignment="1">
      <alignment vertical="center" textRotation="90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20" fontId="8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20" fontId="11" fillId="0" borderId="2" xfId="0" applyNumberFormat="1" applyFont="1" applyBorder="1" applyAlignment="1">
      <alignment horizontal="center" vertical="center"/>
    </xf>
    <xf numFmtId="20" fontId="8" fillId="0" borderId="2" xfId="0" applyNumberFormat="1" applyFont="1" applyBorder="1" applyAlignment="1">
      <alignment vertical="center" textRotation="255"/>
    </xf>
    <xf numFmtId="0" fontId="12" fillId="0" borderId="2" xfId="0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center" vertical="center"/>
    </xf>
    <xf numFmtId="20" fontId="8" fillId="0" borderId="10" xfId="0" applyNumberFormat="1" applyFont="1" applyBorder="1" applyAlignment="1">
      <alignment horizontal="center" vertical="center" textRotation="255"/>
    </xf>
    <xf numFmtId="20" fontId="8" fillId="0" borderId="11" xfId="0" applyNumberFormat="1" applyFont="1" applyBorder="1" applyAlignment="1">
      <alignment horizontal="center" vertical="center" textRotation="255"/>
    </xf>
    <xf numFmtId="20" fontId="8" fillId="0" borderId="12" xfId="0" applyNumberFormat="1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Q59"/>
  <sheetViews>
    <sheetView tabSelected="1" workbookViewId="0">
      <selection activeCell="C7" sqref="C7:Q7"/>
    </sheetView>
  </sheetViews>
  <sheetFormatPr defaultRowHeight="15" x14ac:dyDescent="0.25"/>
  <cols>
    <col min="3" max="3" width="26.42578125" customWidth="1"/>
  </cols>
  <sheetData>
    <row r="3" spans="3:17" ht="19.5" x14ac:dyDescent="0.3"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</row>
    <row r="4" spans="3:17" ht="19.5" x14ac:dyDescent="0.25">
      <c r="C4" s="28" t="s">
        <v>0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3:17" ht="19.5" x14ac:dyDescent="0.25">
      <c r="C5" s="29" t="s">
        <v>1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3:17" ht="19.5" x14ac:dyDescent="0.25">
      <c r="C6" s="29" t="s">
        <v>2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3:17" ht="19.5" x14ac:dyDescent="0.25">
      <c r="C7" s="28" t="s">
        <v>3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3:17" x14ac:dyDescent="0.25"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3:17" x14ac:dyDescent="0.25">
      <c r="C9" s="31" t="s">
        <v>47</v>
      </c>
      <c r="D9" s="31" t="s">
        <v>4</v>
      </c>
      <c r="E9" s="31"/>
      <c r="F9" s="31"/>
      <c r="G9" s="31"/>
      <c r="H9" s="31" t="s">
        <v>5</v>
      </c>
      <c r="I9" s="31"/>
      <c r="J9" s="31"/>
      <c r="K9" s="31"/>
      <c r="L9" s="32" t="s">
        <v>6</v>
      </c>
      <c r="M9" s="33"/>
      <c r="N9" s="34"/>
      <c r="O9" s="32" t="s">
        <v>7</v>
      </c>
      <c r="P9" s="33"/>
      <c r="Q9" s="34"/>
    </row>
    <row r="10" spans="3:17" x14ac:dyDescent="0.25">
      <c r="C10" s="31"/>
      <c r="D10" s="31"/>
      <c r="E10" s="31"/>
      <c r="F10" s="31"/>
      <c r="G10" s="31"/>
      <c r="H10" s="31"/>
      <c r="I10" s="31"/>
      <c r="J10" s="31"/>
      <c r="K10" s="31"/>
      <c r="L10" s="35"/>
      <c r="M10" s="36"/>
      <c r="N10" s="37"/>
      <c r="O10" s="35"/>
      <c r="P10" s="36"/>
      <c r="Q10" s="37"/>
    </row>
    <row r="11" spans="3:17" x14ac:dyDescent="0.25">
      <c r="C11" s="31"/>
      <c r="D11" s="31"/>
      <c r="E11" s="31"/>
      <c r="F11" s="31"/>
      <c r="G11" s="31"/>
      <c r="H11" s="31"/>
      <c r="I11" s="31"/>
      <c r="J11" s="31"/>
      <c r="K11" s="31"/>
      <c r="L11" s="38"/>
      <c r="M11" s="39"/>
      <c r="N11" s="40"/>
      <c r="O11" s="38"/>
      <c r="P11" s="39"/>
      <c r="Q11" s="40"/>
    </row>
    <row r="12" spans="3:17" ht="18.75" x14ac:dyDescent="0.3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2"/>
      <c r="O12" s="4"/>
      <c r="P12" s="2"/>
      <c r="Q12" s="2"/>
    </row>
    <row r="13" spans="3:17" x14ac:dyDescent="0.25">
      <c r="C13" s="41" t="s">
        <v>8</v>
      </c>
      <c r="D13" s="25" t="s">
        <v>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 t="s">
        <v>10</v>
      </c>
      <c r="Q13" s="25"/>
    </row>
    <row r="14" spans="3:17" x14ac:dyDescent="0.25">
      <c r="C14" s="41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3:17" x14ac:dyDescent="0.25">
      <c r="C15" s="41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3:17" ht="16.5" x14ac:dyDescent="0.25">
      <c r="C16" s="5" t="s">
        <v>11</v>
      </c>
      <c r="D16" s="6">
        <v>0.25277777777777777</v>
      </c>
      <c r="E16" s="6"/>
      <c r="F16" s="6"/>
      <c r="G16" s="6"/>
      <c r="H16" s="6"/>
      <c r="I16" s="6"/>
      <c r="J16" s="6"/>
      <c r="K16" s="6"/>
      <c r="L16" s="6"/>
      <c r="M16" s="7"/>
      <c r="N16" s="6"/>
      <c r="O16" s="6"/>
      <c r="P16" s="8" t="s">
        <v>12</v>
      </c>
      <c r="Q16" s="8" t="s">
        <v>13</v>
      </c>
    </row>
    <row r="17" spans="3:17" ht="16.5" x14ac:dyDescent="0.25">
      <c r="C17" s="9" t="s">
        <v>14</v>
      </c>
      <c r="D17" s="6"/>
      <c r="E17" s="6">
        <v>0.27986111111111112</v>
      </c>
      <c r="F17" s="6">
        <v>0.33819444444444446</v>
      </c>
      <c r="G17" s="6">
        <v>0.36805555555555558</v>
      </c>
      <c r="H17" s="6">
        <v>0.54236111111111118</v>
      </c>
      <c r="I17" s="6">
        <v>0.58333333333333337</v>
      </c>
      <c r="J17" s="6">
        <v>0.68194444444444446</v>
      </c>
      <c r="K17" s="6">
        <v>0.71250000000000002</v>
      </c>
      <c r="L17" s="6">
        <v>0.74305555555555547</v>
      </c>
      <c r="M17" s="6">
        <v>0.77222222222222225</v>
      </c>
      <c r="N17" s="6">
        <v>0.79999999999999993</v>
      </c>
      <c r="O17" s="6"/>
      <c r="P17" s="26" t="s">
        <v>15</v>
      </c>
      <c r="Q17" s="26"/>
    </row>
    <row r="18" spans="3:17" ht="16.5" x14ac:dyDescent="0.25">
      <c r="C18" s="9" t="s">
        <v>16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>
        <v>0.83611111111111114</v>
      </c>
      <c r="P18" s="10">
        <f>G27-D16</f>
        <v>0.125</v>
      </c>
      <c r="Q18" s="10">
        <f>O59-I42+I27-G42</f>
        <v>0.25416666666666665</v>
      </c>
    </row>
    <row r="19" spans="3:17" ht="16.5" x14ac:dyDescent="0.25">
      <c r="C19" s="9" t="s">
        <v>17</v>
      </c>
      <c r="D19" s="6"/>
      <c r="E19" s="6">
        <f>E17+TIME(0,3,0)</f>
        <v>0.28194444444444444</v>
      </c>
      <c r="F19" s="6">
        <f>F17+TIME(0,3,0)</f>
        <v>0.34027777777777779</v>
      </c>
      <c r="G19" s="6">
        <f>G17+TIME(0,3,0)</f>
        <v>0.37013888888888891</v>
      </c>
      <c r="H19" s="6">
        <f>H17+TIME(0,4,0)</f>
        <v>0.54513888888888895</v>
      </c>
      <c r="I19" s="6">
        <f>I17+TIME(0,3,0)</f>
        <v>0.5854166666666667</v>
      </c>
      <c r="J19" s="6">
        <f>J17+TIME(0,3,0)</f>
        <v>0.68402777777777779</v>
      </c>
      <c r="K19" s="6">
        <f>K17+TIME(0,3,0)</f>
        <v>0.71458333333333335</v>
      </c>
      <c r="L19" s="6">
        <f>L17+TIME(0,3,0)</f>
        <v>0.7451388888888888</v>
      </c>
      <c r="M19" s="6">
        <f>M17+TIME(0,2,0)</f>
        <v>0.77361111111111114</v>
      </c>
      <c r="N19" s="6">
        <f>N17+TIME(0,3,0)</f>
        <v>0.80208333333333326</v>
      </c>
      <c r="O19" s="6">
        <f>O18+TIME(0,7,0)</f>
        <v>0.84097222222222223</v>
      </c>
      <c r="P19" s="26" t="s">
        <v>18</v>
      </c>
      <c r="Q19" s="26"/>
    </row>
    <row r="20" spans="3:17" ht="16.5" x14ac:dyDescent="0.25">
      <c r="C20" s="9" t="s">
        <v>19</v>
      </c>
      <c r="D20" s="6"/>
      <c r="E20" s="6">
        <f t="shared" ref="E20:L20" si="0">E19+TIME(0,2,0)</f>
        <v>0.28333333333333333</v>
      </c>
      <c r="F20" s="6">
        <f t="shared" si="0"/>
        <v>0.34166666666666667</v>
      </c>
      <c r="G20" s="6">
        <f t="shared" si="0"/>
        <v>0.37152777777777779</v>
      </c>
      <c r="H20" s="6">
        <f t="shared" si="0"/>
        <v>0.54652777777777783</v>
      </c>
      <c r="I20" s="6">
        <f t="shared" si="0"/>
        <v>0.58680555555555558</v>
      </c>
      <c r="J20" s="6">
        <f t="shared" si="0"/>
        <v>0.68541666666666667</v>
      </c>
      <c r="K20" s="6">
        <f t="shared" si="0"/>
        <v>0.71597222222222223</v>
      </c>
      <c r="L20" s="6">
        <f t="shared" si="0"/>
        <v>0.74652777777777768</v>
      </c>
      <c r="M20" s="6">
        <f>M19+TIME(0,1,0)</f>
        <v>0.77430555555555558</v>
      </c>
      <c r="N20" s="6">
        <f>N19+TIME(0,2,0)</f>
        <v>0.80347222222222214</v>
      </c>
      <c r="O20" s="6">
        <f>O19+TIME(0,1,0)</f>
        <v>0.84166666666666667</v>
      </c>
      <c r="P20" s="11">
        <v>7</v>
      </c>
      <c r="Q20" s="11">
        <v>16</v>
      </c>
    </row>
    <row r="21" spans="3:17" ht="16.5" x14ac:dyDescent="0.25">
      <c r="C21" s="9" t="s">
        <v>20</v>
      </c>
      <c r="D21" s="6"/>
      <c r="E21" s="6">
        <f t="shared" ref="E21:L21" si="1">E20+TIME(0,1,0)</f>
        <v>0.28402777777777777</v>
      </c>
      <c r="F21" s="6">
        <f t="shared" si="1"/>
        <v>0.34236111111111112</v>
      </c>
      <c r="G21" s="6">
        <f t="shared" si="1"/>
        <v>0.37222222222222223</v>
      </c>
      <c r="H21" s="6">
        <f t="shared" si="1"/>
        <v>0.54722222222222228</v>
      </c>
      <c r="I21" s="6">
        <f t="shared" si="1"/>
        <v>0.58750000000000002</v>
      </c>
      <c r="J21" s="6">
        <f t="shared" si="1"/>
        <v>0.68611111111111112</v>
      </c>
      <c r="K21" s="6">
        <f t="shared" si="1"/>
        <v>0.71666666666666667</v>
      </c>
      <c r="L21" s="6">
        <f t="shared" si="1"/>
        <v>0.74722222222222212</v>
      </c>
      <c r="M21" s="6">
        <f>M20+TIME(0,1,0)</f>
        <v>0.77500000000000002</v>
      </c>
      <c r="N21" s="6">
        <f>N20+TIME(0,2,0)</f>
        <v>0.80486111111111103</v>
      </c>
      <c r="O21" s="6">
        <f>O20+TIME(0,1,0)</f>
        <v>0.84236111111111112</v>
      </c>
      <c r="P21" s="27">
        <f>P20+Q20</f>
        <v>23</v>
      </c>
      <c r="Q21" s="27"/>
    </row>
    <row r="22" spans="3:17" ht="16.5" x14ac:dyDescent="0.25">
      <c r="C22" s="9" t="s">
        <v>21</v>
      </c>
      <c r="D22" s="6"/>
      <c r="E22" s="6">
        <f t="shared" ref="E22:N22" si="2">E21+TIME(0,3,0)</f>
        <v>0.28611111111111109</v>
      </c>
      <c r="F22" s="6">
        <f t="shared" si="2"/>
        <v>0.34444444444444444</v>
      </c>
      <c r="G22" s="6">
        <f t="shared" si="2"/>
        <v>0.37430555555555556</v>
      </c>
      <c r="H22" s="6">
        <f t="shared" si="2"/>
        <v>0.5493055555555556</v>
      </c>
      <c r="I22" s="6">
        <f t="shared" si="2"/>
        <v>0.58958333333333335</v>
      </c>
      <c r="J22" s="6">
        <f t="shared" si="2"/>
        <v>0.68819444444444444</v>
      </c>
      <c r="K22" s="6">
        <f t="shared" si="2"/>
        <v>0.71875</v>
      </c>
      <c r="L22" s="6">
        <f t="shared" si="2"/>
        <v>0.74930555555555545</v>
      </c>
      <c r="M22" s="6">
        <f t="shared" si="2"/>
        <v>0.77708333333333335</v>
      </c>
      <c r="N22" s="6">
        <f t="shared" si="2"/>
        <v>0.80694444444444435</v>
      </c>
      <c r="O22" s="6">
        <f>O21+TIME(0,1,0)</f>
        <v>0.84305555555555556</v>
      </c>
      <c r="P22" s="26" t="s">
        <v>22</v>
      </c>
      <c r="Q22" s="26"/>
    </row>
    <row r="23" spans="3:17" ht="16.5" x14ac:dyDescent="0.25">
      <c r="C23" s="9" t="s">
        <v>23</v>
      </c>
      <c r="D23" s="6"/>
      <c r="E23" s="6"/>
      <c r="F23" s="6"/>
      <c r="G23" s="6"/>
      <c r="H23" s="6"/>
      <c r="I23" s="6"/>
      <c r="J23" s="6"/>
      <c r="K23" s="6"/>
      <c r="L23" s="6"/>
      <c r="M23" s="6">
        <f>M22+TIME(0,3,0)</f>
        <v>0.77916666666666667</v>
      </c>
      <c r="N23" s="6">
        <f>N22+TIME(0,3,0)</f>
        <v>0.80902777777777768</v>
      </c>
      <c r="O23" s="6">
        <f>O22+TIME(0,2,0)</f>
        <v>0.84444444444444444</v>
      </c>
      <c r="P23" s="12">
        <v>44.8</v>
      </c>
      <c r="Q23" s="12">
        <v>90</v>
      </c>
    </row>
    <row r="24" spans="3:17" ht="16.5" x14ac:dyDescent="0.25">
      <c r="C24" s="13" t="s">
        <v>24</v>
      </c>
      <c r="D24" s="13"/>
      <c r="E24" s="13"/>
      <c r="F24" s="13"/>
      <c r="G24" s="13"/>
      <c r="H24" s="13"/>
      <c r="I24" s="13"/>
      <c r="J24" s="13"/>
      <c r="K24" s="13"/>
      <c r="L24" s="13"/>
      <c r="M24" s="6">
        <f>M23+TIME(0,1,0)</f>
        <v>0.77986111111111112</v>
      </c>
      <c r="N24" s="6">
        <f>N23+TIME(0,1,0)</f>
        <v>0.80972222222222212</v>
      </c>
      <c r="O24" s="6">
        <f>O23+TIME(0,1,0)</f>
        <v>0.84513888888888888</v>
      </c>
      <c r="P24" s="20">
        <f>P23+Q23</f>
        <v>134.80000000000001</v>
      </c>
      <c r="Q24" s="20"/>
    </row>
    <row r="25" spans="3:17" ht="16.5" x14ac:dyDescent="0.25">
      <c r="C25" s="9" t="s">
        <v>25</v>
      </c>
      <c r="D25" s="6"/>
      <c r="E25" s="6"/>
      <c r="F25" s="6"/>
      <c r="G25" s="6"/>
      <c r="H25" s="6"/>
      <c r="I25" s="6"/>
      <c r="J25" s="6"/>
      <c r="K25" s="6"/>
      <c r="L25" s="6"/>
      <c r="M25" s="6">
        <f>M24+TIME(0,1,0)</f>
        <v>0.78055555555555556</v>
      </c>
      <c r="N25" s="6">
        <f>N24+TIME(0,3,0)</f>
        <v>0.81180555555555545</v>
      </c>
      <c r="O25" s="6">
        <f>O24+TIME(0,1,0)</f>
        <v>0.84583333333333333</v>
      </c>
      <c r="P25" s="20"/>
      <c r="Q25" s="20"/>
    </row>
    <row r="26" spans="3:17" ht="16.5" x14ac:dyDescent="0.25">
      <c r="C26" s="9" t="s">
        <v>26</v>
      </c>
      <c r="D26" s="6"/>
      <c r="E26" s="6">
        <f>E22+TIME(0,3,0)</f>
        <v>0.28819444444444442</v>
      </c>
      <c r="F26" s="6">
        <f>F22+TIME(0,2,0)</f>
        <v>0.34583333333333333</v>
      </c>
      <c r="G26" s="6">
        <f>G22+TIME(0,3,0)</f>
        <v>0.37638888888888888</v>
      </c>
      <c r="H26" s="6">
        <f>H22+TIME(0,2,0)</f>
        <v>0.55069444444444449</v>
      </c>
      <c r="I26" s="6">
        <f>I22+TIME(0,2,0)</f>
        <v>0.59097222222222223</v>
      </c>
      <c r="J26" s="6">
        <f>J22+TIME(0,2,0)</f>
        <v>0.68958333333333333</v>
      </c>
      <c r="K26" s="6">
        <f>K22+TIME(0,2,0)</f>
        <v>0.72013888888888888</v>
      </c>
      <c r="L26" s="6">
        <f>L22+TIME(0,2,0)</f>
        <v>0.75069444444444433</v>
      </c>
      <c r="M26" s="6"/>
      <c r="N26" s="6"/>
      <c r="O26" s="6"/>
      <c r="P26" s="20"/>
      <c r="Q26" s="20"/>
    </row>
    <row r="27" spans="3:17" ht="16.5" x14ac:dyDescent="0.25">
      <c r="C27" s="9" t="s">
        <v>27</v>
      </c>
      <c r="D27" s="6"/>
      <c r="E27" s="6"/>
      <c r="F27" s="6"/>
      <c r="G27" s="6">
        <f>G26+TIME(0,2,0)</f>
        <v>0.37777777777777777</v>
      </c>
      <c r="H27" s="6"/>
      <c r="I27" s="6">
        <f>I26+TIME(0,2,0)</f>
        <v>0.59236111111111112</v>
      </c>
      <c r="J27" s="6"/>
      <c r="K27" s="6"/>
      <c r="L27" s="6"/>
      <c r="M27" s="6"/>
      <c r="N27" s="6"/>
      <c r="O27" s="6"/>
      <c r="P27" s="20"/>
      <c r="Q27" s="20"/>
    </row>
    <row r="28" spans="3:17" ht="16.5" x14ac:dyDescent="0.25">
      <c r="C28" s="9" t="s">
        <v>28</v>
      </c>
      <c r="D28" s="6">
        <f>D16+TIME(0,10,0)</f>
        <v>0.25972222222222219</v>
      </c>
      <c r="E28" s="6">
        <f>E26+TIME(0,2,0)</f>
        <v>0.2895833333333333</v>
      </c>
      <c r="F28" s="6">
        <f>F26+TIME(0,2,0)</f>
        <v>0.34722222222222221</v>
      </c>
      <c r="G28" s="21" t="s">
        <v>29</v>
      </c>
      <c r="H28" s="6">
        <f>H26+TIME(0,3,0)</f>
        <v>0.55277777777777781</v>
      </c>
      <c r="I28" s="21" t="s">
        <v>29</v>
      </c>
      <c r="J28" s="6">
        <f>J26+TIME(0,2,0)</f>
        <v>0.69097222222222221</v>
      </c>
      <c r="K28" s="6">
        <f>K26+TIME(0,2,0)</f>
        <v>0.72152777777777777</v>
      </c>
      <c r="L28" s="6">
        <f>L26+TIME(0,2,0)</f>
        <v>0.75208333333333321</v>
      </c>
      <c r="M28" s="6">
        <f>M25+TIME(0,2,0)</f>
        <v>0.78194444444444444</v>
      </c>
      <c r="N28" s="6">
        <f>N25+TIME(0,3,0)</f>
        <v>0.81388888888888877</v>
      </c>
      <c r="O28" s="6">
        <f>O25+TIME(0,2,0)</f>
        <v>0.84722222222222221</v>
      </c>
      <c r="P28" s="20"/>
      <c r="Q28" s="20"/>
    </row>
    <row r="29" spans="3:17" ht="16.5" x14ac:dyDescent="0.25">
      <c r="C29" s="9" t="s">
        <v>30</v>
      </c>
      <c r="D29" s="6">
        <f>D28+TIME(0,1,0)</f>
        <v>0.26041666666666663</v>
      </c>
      <c r="E29" s="6">
        <f>E28+TIME(0,2,0)</f>
        <v>0.29097222222222219</v>
      </c>
      <c r="F29" s="6">
        <f>F28+TIME(0,2,0)</f>
        <v>0.34861111111111109</v>
      </c>
      <c r="G29" s="22"/>
      <c r="H29" s="6">
        <f>H28+TIME(0,2,0)</f>
        <v>0.5541666666666667</v>
      </c>
      <c r="I29" s="22"/>
      <c r="J29" s="6">
        <f t="shared" ref="J29:L30" si="3">J28+TIME(0,2,0)</f>
        <v>0.69236111111111109</v>
      </c>
      <c r="K29" s="6">
        <f t="shared" si="3"/>
        <v>0.72291666666666665</v>
      </c>
      <c r="L29" s="6">
        <f t="shared" si="3"/>
        <v>0.7534722222222221</v>
      </c>
      <c r="M29" s="6">
        <f t="shared" ref="D29:O31" si="4">M28+TIME(0,1,0)</f>
        <v>0.78263888888888888</v>
      </c>
      <c r="N29" s="6">
        <f>N28+TIME(0,2,0)</f>
        <v>0.81527777777777766</v>
      </c>
      <c r="O29" s="6">
        <f t="shared" si="4"/>
        <v>0.84791666666666665</v>
      </c>
      <c r="P29" s="20"/>
      <c r="Q29" s="20"/>
    </row>
    <row r="30" spans="3:17" ht="16.5" x14ac:dyDescent="0.25">
      <c r="C30" s="9" t="s">
        <v>31</v>
      </c>
      <c r="D30" s="6">
        <f>D29+TIME(0,2,0)</f>
        <v>0.26180555555555551</v>
      </c>
      <c r="E30" s="6">
        <f>E29+TIME(0,2,0)</f>
        <v>0.29236111111111107</v>
      </c>
      <c r="F30" s="6">
        <f>F29+TIME(0,2,0)</f>
        <v>0.35</v>
      </c>
      <c r="G30" s="22"/>
      <c r="H30" s="6">
        <f>H29+TIME(0,2,0)</f>
        <v>0.55555555555555558</v>
      </c>
      <c r="I30" s="22"/>
      <c r="J30" s="6">
        <f t="shared" si="3"/>
        <v>0.69374999999999998</v>
      </c>
      <c r="K30" s="6">
        <f t="shared" si="3"/>
        <v>0.72430555555555554</v>
      </c>
      <c r="L30" s="6">
        <f t="shared" si="3"/>
        <v>0.75486111111111098</v>
      </c>
      <c r="M30" s="6">
        <f>M29+TIME(0,2,0)</f>
        <v>0.78402777777777777</v>
      </c>
      <c r="N30" s="6">
        <f>N29+TIME(0,2,0)</f>
        <v>0.81666666666666654</v>
      </c>
      <c r="O30" s="6">
        <f t="shared" si="4"/>
        <v>0.84861111111111109</v>
      </c>
      <c r="P30" s="20"/>
      <c r="Q30" s="20"/>
    </row>
    <row r="31" spans="3:17" ht="16.5" x14ac:dyDescent="0.25">
      <c r="C31" s="9" t="s">
        <v>32</v>
      </c>
      <c r="D31" s="6">
        <f t="shared" si="4"/>
        <v>0.26249999999999996</v>
      </c>
      <c r="E31" s="6">
        <f t="shared" si="4"/>
        <v>0.29305555555555551</v>
      </c>
      <c r="F31" s="6">
        <f t="shared" si="4"/>
        <v>0.35069444444444442</v>
      </c>
      <c r="G31" s="22"/>
      <c r="H31" s="6">
        <f t="shared" si="4"/>
        <v>0.55625000000000002</v>
      </c>
      <c r="I31" s="22"/>
      <c r="J31" s="6">
        <f t="shared" si="4"/>
        <v>0.69444444444444442</v>
      </c>
      <c r="K31" s="6">
        <f t="shared" si="4"/>
        <v>0.72499999999999998</v>
      </c>
      <c r="L31" s="6">
        <f t="shared" si="4"/>
        <v>0.75555555555555542</v>
      </c>
      <c r="M31" s="6">
        <f t="shared" si="4"/>
        <v>0.78472222222222221</v>
      </c>
      <c r="N31" s="6">
        <f t="shared" si="4"/>
        <v>0.81736111111111098</v>
      </c>
      <c r="O31" s="6"/>
      <c r="P31" s="20"/>
      <c r="Q31" s="20"/>
    </row>
    <row r="32" spans="3:17" ht="16.5" x14ac:dyDescent="0.25">
      <c r="C32" s="9" t="s">
        <v>33</v>
      </c>
      <c r="D32" s="6"/>
      <c r="E32" s="6">
        <f>E31+TIME(0,3,0)</f>
        <v>0.29513888888888884</v>
      </c>
      <c r="F32" s="6"/>
      <c r="G32" s="22"/>
      <c r="H32" s="6"/>
      <c r="I32" s="22"/>
      <c r="J32" s="6"/>
      <c r="K32" s="6"/>
      <c r="L32" s="6"/>
      <c r="M32" s="6"/>
      <c r="N32" s="6"/>
      <c r="O32" s="6"/>
      <c r="P32" s="20"/>
      <c r="Q32" s="20"/>
    </row>
    <row r="33" spans="3:17" ht="16.5" x14ac:dyDescent="0.25">
      <c r="C33" s="9" t="s">
        <v>34</v>
      </c>
      <c r="D33" s="6"/>
      <c r="E33" s="6">
        <f>E32+TIME(0,9,0)</f>
        <v>0.30138888888888882</v>
      </c>
      <c r="F33" s="6"/>
      <c r="G33" s="22"/>
      <c r="H33" s="14"/>
      <c r="I33" s="22"/>
      <c r="J33" s="14"/>
      <c r="K33" s="14"/>
      <c r="L33" s="14"/>
      <c r="M33" s="14"/>
      <c r="N33" s="14"/>
      <c r="O33" s="14"/>
      <c r="P33" s="20"/>
      <c r="Q33" s="20"/>
    </row>
    <row r="34" spans="3:17" ht="16.5" x14ac:dyDescent="0.25">
      <c r="C34" s="9" t="s">
        <v>33</v>
      </c>
      <c r="D34" s="6"/>
      <c r="E34" s="6">
        <f>E33+TIME(0,3,0)</f>
        <v>0.30347222222222214</v>
      </c>
      <c r="F34" s="6"/>
      <c r="G34" s="22"/>
      <c r="H34" s="14"/>
      <c r="I34" s="22"/>
      <c r="J34" s="14"/>
      <c r="K34" s="14"/>
      <c r="L34" s="14"/>
      <c r="M34" s="14"/>
      <c r="N34" s="14"/>
      <c r="O34" s="14"/>
      <c r="P34" s="20"/>
      <c r="Q34" s="20"/>
    </row>
    <row r="35" spans="3:17" ht="16.5" x14ac:dyDescent="0.25">
      <c r="C35" s="9" t="s">
        <v>35</v>
      </c>
      <c r="D35" s="6"/>
      <c r="E35" s="6"/>
      <c r="F35" s="6"/>
      <c r="G35" s="22"/>
      <c r="H35" s="14"/>
      <c r="I35" s="22"/>
      <c r="J35" s="14"/>
      <c r="K35" s="14"/>
      <c r="L35" s="14"/>
      <c r="M35" s="14"/>
      <c r="N35" s="6"/>
      <c r="O35" s="6">
        <f>O30+TIME(0,2,0)</f>
        <v>0.85</v>
      </c>
      <c r="P35" s="20"/>
      <c r="Q35" s="20"/>
    </row>
    <row r="36" spans="3:17" ht="16.5" x14ac:dyDescent="0.25">
      <c r="C36" s="9" t="s">
        <v>36</v>
      </c>
      <c r="D36" s="6"/>
      <c r="E36" s="6"/>
      <c r="F36" s="6"/>
      <c r="G36" s="22"/>
      <c r="H36" s="14"/>
      <c r="I36" s="22"/>
      <c r="J36" s="14"/>
      <c r="K36" s="14"/>
      <c r="L36" s="14"/>
      <c r="M36" s="14"/>
      <c r="N36" s="6"/>
      <c r="O36" s="6">
        <f t="shared" ref="O36" si="5">O35+TIME(0,1,0)</f>
        <v>0.85069444444444442</v>
      </c>
      <c r="P36" s="20"/>
      <c r="Q36" s="20"/>
    </row>
    <row r="37" spans="3:17" ht="16.5" x14ac:dyDescent="0.25">
      <c r="C37" s="9" t="s">
        <v>37</v>
      </c>
      <c r="D37" s="6">
        <f>D31+TIME(0,1,0)</f>
        <v>0.2631944444444444</v>
      </c>
      <c r="E37" s="6">
        <f>E34+TIME(0,2,0)</f>
        <v>0.30486111111111103</v>
      </c>
      <c r="F37" s="6">
        <f>F31+TIME(0,1,0)</f>
        <v>0.35138888888888886</v>
      </c>
      <c r="G37" s="22"/>
      <c r="H37" s="6">
        <f>H31+TIME(0,1,0)</f>
        <v>0.55694444444444446</v>
      </c>
      <c r="I37" s="22"/>
      <c r="J37" s="6">
        <f>J31+TIME(0,1,0)</f>
        <v>0.69513888888888886</v>
      </c>
      <c r="K37" s="6">
        <f>K31+TIME(0,1,0)</f>
        <v>0.72569444444444442</v>
      </c>
      <c r="L37" s="6">
        <f>L31+TIME(0,1,0)</f>
        <v>0.75624999999999987</v>
      </c>
      <c r="M37" s="6">
        <f>M31+TIME(0,1,0)</f>
        <v>0.78541666666666665</v>
      </c>
      <c r="N37" s="6">
        <f>N31+TIME(0,1,0)</f>
        <v>0.81805555555555542</v>
      </c>
      <c r="O37" s="6"/>
      <c r="P37" s="20"/>
      <c r="Q37" s="20"/>
    </row>
    <row r="38" spans="3:17" ht="16.5" x14ac:dyDescent="0.25">
      <c r="C38" s="24"/>
      <c r="D38" s="24"/>
      <c r="E38" s="24"/>
      <c r="F38" s="24"/>
      <c r="G38" s="22"/>
      <c r="H38" s="13"/>
      <c r="I38" s="22"/>
      <c r="J38" s="24"/>
      <c r="K38" s="24"/>
      <c r="L38" s="24"/>
      <c r="M38" s="24"/>
      <c r="N38" s="24"/>
      <c r="O38" s="24"/>
      <c r="P38" s="20"/>
      <c r="Q38" s="20"/>
    </row>
    <row r="39" spans="3:17" ht="16.5" x14ac:dyDescent="0.25">
      <c r="C39" s="9" t="s">
        <v>37</v>
      </c>
      <c r="D39" s="6">
        <f>D37+TIME(0,1,0)</f>
        <v>0.26388888888888884</v>
      </c>
      <c r="E39" s="6">
        <f>E37+TIME(0,1,0)</f>
        <v>0.30555555555555547</v>
      </c>
      <c r="F39" s="6">
        <f>F37+TIME(0,1,0)</f>
        <v>0.3520833333333333</v>
      </c>
      <c r="G39" s="22"/>
      <c r="H39" s="6">
        <f>H37+TIME(0,14,0)</f>
        <v>0.56666666666666665</v>
      </c>
      <c r="I39" s="22"/>
      <c r="J39" s="6">
        <f>J37+TIME(0,2,0)</f>
        <v>0.69652777777777775</v>
      </c>
      <c r="K39" s="6">
        <f>K37+TIME(0,2,0)</f>
        <v>0.7270833333333333</v>
      </c>
      <c r="L39" s="6">
        <f>L37+TIME(0,2,0)</f>
        <v>0.75763888888888875</v>
      </c>
      <c r="M39" s="6">
        <f>M37+TIME(0,2,0)</f>
        <v>0.78680555555555554</v>
      </c>
      <c r="N39" s="6">
        <f>N37+TIME(0,10,0)</f>
        <v>0.82499999999999984</v>
      </c>
      <c r="O39" s="6"/>
      <c r="P39" s="20"/>
      <c r="Q39" s="20"/>
    </row>
    <row r="40" spans="3:17" ht="16.5" x14ac:dyDescent="0.25">
      <c r="C40" s="9" t="s">
        <v>31</v>
      </c>
      <c r="D40" s="6">
        <f>D39+TIME(0,2,0)</f>
        <v>0.26527777777777772</v>
      </c>
      <c r="E40" s="6">
        <f>E39+TIME(0,3,0)</f>
        <v>0.3076388888888888</v>
      </c>
      <c r="F40" s="6">
        <f>F39+TIME(0,2,0)</f>
        <v>0.35347222222222219</v>
      </c>
      <c r="G40" s="22"/>
      <c r="H40" s="6">
        <f>H39+TIME(0,3,0)</f>
        <v>0.56874999999999998</v>
      </c>
      <c r="I40" s="22"/>
      <c r="J40" s="6">
        <f>J39+TIME(0,3,0)</f>
        <v>0.69861111111111107</v>
      </c>
      <c r="K40" s="6">
        <f>K39+TIME(0,3,0)</f>
        <v>0.72916666666666663</v>
      </c>
      <c r="L40" s="6">
        <f>L39+TIME(0,3,0)</f>
        <v>0.75972222222222208</v>
      </c>
      <c r="M40" s="6">
        <f>M39+TIME(0,2,0)</f>
        <v>0.78819444444444442</v>
      </c>
      <c r="N40" s="6">
        <f>N39+TIME(0,3,0)</f>
        <v>0.82708333333333317</v>
      </c>
      <c r="O40" s="6"/>
      <c r="P40" s="20"/>
      <c r="Q40" s="20"/>
    </row>
    <row r="41" spans="3:17" ht="16.5" x14ac:dyDescent="0.25">
      <c r="C41" s="15" t="s">
        <v>30</v>
      </c>
      <c r="D41" s="6">
        <f>D40+TIME(0,1,0)</f>
        <v>0.26597222222222217</v>
      </c>
      <c r="E41" s="6">
        <f>E40+TIME(0,2,0)</f>
        <v>0.30902777777777768</v>
      </c>
      <c r="F41" s="6">
        <f>F40+TIME(0,2,0)</f>
        <v>0.35486111111111107</v>
      </c>
      <c r="G41" s="23"/>
      <c r="H41" s="6">
        <f>H40+TIME(0,2,0)</f>
        <v>0.57013888888888886</v>
      </c>
      <c r="I41" s="23"/>
      <c r="J41" s="6">
        <f t="shared" ref="J41:L43" si="6">J40+TIME(0,2,0)</f>
        <v>0.7</v>
      </c>
      <c r="K41" s="6">
        <f t="shared" si="6"/>
        <v>0.73055555555555551</v>
      </c>
      <c r="L41" s="6">
        <f t="shared" si="6"/>
        <v>0.76111111111111096</v>
      </c>
      <c r="M41" s="6">
        <f t="shared" ref="M41" si="7">M40+TIME(0,1,0)</f>
        <v>0.78888888888888886</v>
      </c>
      <c r="N41" s="6">
        <f>N40+TIME(0,1,0)</f>
        <v>0.82777777777777761</v>
      </c>
      <c r="O41" s="16"/>
      <c r="P41" s="20"/>
      <c r="Q41" s="20"/>
    </row>
    <row r="42" spans="3:17" ht="16.5" x14ac:dyDescent="0.25">
      <c r="C42" s="9" t="s">
        <v>27</v>
      </c>
      <c r="D42" s="6"/>
      <c r="E42" s="6">
        <f>E41+TIME(0,3,0)</f>
        <v>0.31111111111111101</v>
      </c>
      <c r="F42" s="6">
        <f>F41+TIME(0,2,0)</f>
        <v>0.35624999999999996</v>
      </c>
      <c r="G42" s="17">
        <v>0.53125</v>
      </c>
      <c r="H42" s="6">
        <f>H41+TIME(0,3,0)</f>
        <v>0.57222222222222219</v>
      </c>
      <c r="I42" s="6">
        <v>0.65972222222222221</v>
      </c>
      <c r="J42" s="6">
        <f t="shared" si="6"/>
        <v>0.70138888888888884</v>
      </c>
      <c r="K42" s="6">
        <f t="shared" si="6"/>
        <v>0.7319444444444444</v>
      </c>
      <c r="L42" s="6">
        <f t="shared" si="6"/>
        <v>0.76249999999999984</v>
      </c>
      <c r="M42" s="6">
        <f>M41+TIME(0,2,0)</f>
        <v>0.79027777777777775</v>
      </c>
      <c r="N42" s="6"/>
      <c r="O42" s="6"/>
      <c r="P42" s="20"/>
      <c r="Q42" s="20"/>
    </row>
    <row r="43" spans="3:17" ht="16.5" x14ac:dyDescent="0.25">
      <c r="C43" s="9" t="s">
        <v>38</v>
      </c>
      <c r="D43" s="6"/>
      <c r="E43" s="6">
        <f>E42+TIME(0,2,0)</f>
        <v>0.31249999999999989</v>
      </c>
      <c r="F43" s="6">
        <f>F42+TIME(0,2,0)</f>
        <v>0.35763888888888884</v>
      </c>
      <c r="G43" s="6">
        <f>G42+TIME(0,2,0)</f>
        <v>0.53263888888888888</v>
      </c>
      <c r="H43" s="6">
        <f>H42+TIME(0,2,0)</f>
        <v>0.57361111111111107</v>
      </c>
      <c r="I43" s="6">
        <f>I42+TIME(0,2,0)</f>
        <v>0.66111111111111109</v>
      </c>
      <c r="J43" s="6">
        <f t="shared" si="6"/>
        <v>0.70277777777777772</v>
      </c>
      <c r="K43" s="6">
        <f t="shared" si="6"/>
        <v>0.73333333333333328</v>
      </c>
      <c r="L43" s="6">
        <f t="shared" si="6"/>
        <v>0.76388888888888873</v>
      </c>
      <c r="M43" s="6">
        <f>M42+TIME(0,2,0)</f>
        <v>0.79166666666666663</v>
      </c>
      <c r="N43" s="6"/>
      <c r="O43" s="6"/>
      <c r="P43" s="20"/>
      <c r="Q43" s="20"/>
    </row>
    <row r="44" spans="3:17" ht="16.5" x14ac:dyDescent="0.25">
      <c r="C44" s="9" t="s">
        <v>39</v>
      </c>
      <c r="D44" s="6">
        <f>D41+TIME(0,1,0)</f>
        <v>0.26666666666666661</v>
      </c>
      <c r="E44" s="6"/>
      <c r="F44" s="6"/>
      <c r="G44" s="6"/>
      <c r="H44" s="18"/>
      <c r="I44" s="6"/>
      <c r="J44" s="18"/>
      <c r="K44" s="18"/>
      <c r="L44" s="18"/>
      <c r="M44" s="18"/>
      <c r="N44" s="6">
        <f>N41+TIME(0,1,0)</f>
        <v>0.82847222222222205</v>
      </c>
      <c r="O44" s="6"/>
      <c r="P44" s="20"/>
      <c r="Q44" s="20"/>
    </row>
    <row r="45" spans="3:17" ht="16.5" x14ac:dyDescent="0.25">
      <c r="C45" s="9" t="s">
        <v>25</v>
      </c>
      <c r="D45" s="6">
        <f>D44+TIME(0,2,0)</f>
        <v>0.26805555555555549</v>
      </c>
      <c r="E45" s="6"/>
      <c r="F45" s="6"/>
      <c r="G45" s="6"/>
      <c r="H45" s="18"/>
      <c r="I45" s="6"/>
      <c r="J45" s="18"/>
      <c r="K45" s="18"/>
      <c r="L45" s="18"/>
      <c r="M45" s="18"/>
      <c r="N45" s="6">
        <f>N44+TIME(0,2,0)</f>
        <v>0.82986111111111094</v>
      </c>
      <c r="O45" s="6"/>
      <c r="P45" s="20"/>
      <c r="Q45" s="20"/>
    </row>
    <row r="46" spans="3:17" ht="16.5" x14ac:dyDescent="0.25">
      <c r="C46" s="9" t="s">
        <v>24</v>
      </c>
      <c r="D46" s="6">
        <f>D45+TIME(0,1,0)</f>
        <v>0.26874999999999993</v>
      </c>
      <c r="E46" s="6"/>
      <c r="F46" s="6"/>
      <c r="G46" s="6"/>
      <c r="H46" s="18"/>
      <c r="I46" s="6"/>
      <c r="J46" s="18"/>
      <c r="K46" s="18"/>
      <c r="L46" s="18"/>
      <c r="M46" s="18"/>
      <c r="N46" s="6">
        <f>N45+TIME(0,1,0)</f>
        <v>0.83055555555555538</v>
      </c>
      <c r="O46" s="6"/>
      <c r="P46" s="20"/>
      <c r="Q46" s="20"/>
    </row>
    <row r="47" spans="3:17" ht="16.5" x14ac:dyDescent="0.25">
      <c r="C47" s="9" t="s">
        <v>23</v>
      </c>
      <c r="D47" s="6">
        <f>D46+TIME(0,1,0)</f>
        <v>0.26944444444444438</v>
      </c>
      <c r="E47" s="6"/>
      <c r="F47" s="6"/>
      <c r="G47" s="6"/>
      <c r="H47" s="18"/>
      <c r="I47" s="6"/>
      <c r="J47" s="18"/>
      <c r="K47" s="18"/>
      <c r="L47" s="18"/>
      <c r="M47" s="18"/>
      <c r="N47" s="6">
        <f>N46+TIME(0,1,0)</f>
        <v>0.83124999999999982</v>
      </c>
      <c r="O47" s="6"/>
      <c r="P47" s="20"/>
      <c r="Q47" s="20"/>
    </row>
    <row r="48" spans="3:17" ht="16.5" x14ac:dyDescent="0.25">
      <c r="C48" s="9" t="s">
        <v>40</v>
      </c>
      <c r="D48" s="6">
        <f>D47+TIME(0,2,0)</f>
        <v>0.27083333333333326</v>
      </c>
      <c r="E48" s="6"/>
      <c r="F48" s="6"/>
      <c r="G48" s="6"/>
      <c r="H48" s="18"/>
      <c r="I48" s="6"/>
      <c r="J48" s="18"/>
      <c r="K48" s="18"/>
      <c r="L48" s="18"/>
      <c r="M48" s="18"/>
      <c r="N48" s="6"/>
      <c r="O48" s="6"/>
      <c r="P48" s="20"/>
      <c r="Q48" s="20"/>
    </row>
    <row r="49" spans="3:17" ht="16.5" x14ac:dyDescent="0.25">
      <c r="C49" s="13" t="s">
        <v>41</v>
      </c>
      <c r="D49" s="6">
        <f>D48+TIME(0,1,0)</f>
        <v>0.2715277777777777</v>
      </c>
      <c r="E49" s="13"/>
      <c r="F49" s="13"/>
      <c r="G49" s="13"/>
      <c r="H49" s="13"/>
      <c r="I49" s="13"/>
      <c r="J49" s="13"/>
      <c r="K49" s="13"/>
      <c r="L49" s="13"/>
      <c r="M49" s="13"/>
      <c r="N49" s="6"/>
      <c r="O49" s="13"/>
      <c r="P49" s="20"/>
      <c r="Q49" s="20"/>
    </row>
    <row r="50" spans="3:17" ht="16.5" x14ac:dyDescent="0.25">
      <c r="C50" s="9" t="s">
        <v>21</v>
      </c>
      <c r="D50" s="6">
        <f>D49+TIME(0,1,0)</f>
        <v>0.27222222222222214</v>
      </c>
      <c r="E50" s="6">
        <f t="shared" ref="E50:L50" si="8">E43+TIME(0,4,0)</f>
        <v>0.31527777777777766</v>
      </c>
      <c r="F50" s="6">
        <f t="shared" si="8"/>
        <v>0.36041666666666661</v>
      </c>
      <c r="G50" s="6">
        <f t="shared" si="8"/>
        <v>0.53541666666666665</v>
      </c>
      <c r="H50" s="6">
        <f t="shared" si="8"/>
        <v>0.57638888888888884</v>
      </c>
      <c r="I50" s="6">
        <f t="shared" si="8"/>
        <v>0.66388888888888886</v>
      </c>
      <c r="J50" s="6">
        <f t="shared" si="8"/>
        <v>0.70555555555555549</v>
      </c>
      <c r="K50" s="6">
        <f t="shared" si="8"/>
        <v>0.73611111111111105</v>
      </c>
      <c r="L50" s="6">
        <f t="shared" si="8"/>
        <v>0.7666666666666665</v>
      </c>
      <c r="M50" s="6">
        <f>M43+TIME(0,3,0)</f>
        <v>0.79374999999999996</v>
      </c>
      <c r="N50" s="6">
        <f>N47+TIME(0,2,0)</f>
        <v>0.83263888888888871</v>
      </c>
      <c r="O50" s="6"/>
      <c r="P50" s="20"/>
      <c r="Q50" s="20"/>
    </row>
    <row r="51" spans="3:17" ht="30" x14ac:dyDescent="0.25">
      <c r="C51" s="19" t="s">
        <v>42</v>
      </c>
      <c r="D51" s="6">
        <f t="shared" ref="D51:N51" si="9">D50+TIME(0,2,0)</f>
        <v>0.27361111111111103</v>
      </c>
      <c r="E51" s="6">
        <f t="shared" si="9"/>
        <v>0.31666666666666654</v>
      </c>
      <c r="F51" s="6">
        <f t="shared" si="9"/>
        <v>0.36180555555555549</v>
      </c>
      <c r="G51" s="6">
        <f t="shared" si="9"/>
        <v>0.53680555555555554</v>
      </c>
      <c r="H51" s="6">
        <f t="shared" si="9"/>
        <v>0.57777777777777772</v>
      </c>
      <c r="I51" s="6">
        <f t="shared" si="9"/>
        <v>0.66527777777777775</v>
      </c>
      <c r="J51" s="6">
        <f t="shared" si="9"/>
        <v>0.70694444444444438</v>
      </c>
      <c r="K51" s="6">
        <f t="shared" si="9"/>
        <v>0.73749999999999993</v>
      </c>
      <c r="L51" s="6">
        <f t="shared" si="9"/>
        <v>0.76805555555555538</v>
      </c>
      <c r="M51" s="6">
        <f t="shared" si="9"/>
        <v>0.79513888888888884</v>
      </c>
      <c r="N51" s="6">
        <f t="shared" si="9"/>
        <v>0.83402777777777759</v>
      </c>
      <c r="O51" s="6"/>
      <c r="P51" s="20"/>
      <c r="Q51" s="20"/>
    </row>
    <row r="52" spans="3:17" ht="16.5" x14ac:dyDescent="0.25">
      <c r="C52" s="9" t="s">
        <v>43</v>
      </c>
      <c r="D52" s="6">
        <f>D51+TIME(0,1,0)</f>
        <v>0.27430555555555547</v>
      </c>
      <c r="E52" s="6">
        <f t="shared" ref="E52:M52" si="10">E51+TIME(0,1,0)</f>
        <v>0.31736111111111098</v>
      </c>
      <c r="F52" s="6">
        <f t="shared" si="10"/>
        <v>0.36249999999999993</v>
      </c>
      <c r="G52" s="6">
        <f t="shared" si="10"/>
        <v>0.53749999999999998</v>
      </c>
      <c r="H52" s="6">
        <f t="shared" si="10"/>
        <v>0.57847222222222217</v>
      </c>
      <c r="I52" s="6">
        <f t="shared" si="10"/>
        <v>0.66597222222222219</v>
      </c>
      <c r="J52" s="6">
        <f t="shared" si="10"/>
        <v>0.70763888888888882</v>
      </c>
      <c r="K52" s="6">
        <f t="shared" si="10"/>
        <v>0.73819444444444438</v>
      </c>
      <c r="L52" s="6">
        <f t="shared" si="10"/>
        <v>0.76874999999999982</v>
      </c>
      <c r="M52" s="6">
        <f t="shared" si="10"/>
        <v>0.79583333333333328</v>
      </c>
      <c r="N52" s="6">
        <f>N51+TIME(0,1,0)</f>
        <v>0.83472222222222203</v>
      </c>
      <c r="O52" s="6"/>
      <c r="P52" s="20"/>
      <c r="Q52" s="20"/>
    </row>
    <row r="53" spans="3:17" ht="16.5" x14ac:dyDescent="0.25">
      <c r="C53" s="9" t="s">
        <v>16</v>
      </c>
      <c r="D53" s="6">
        <f t="shared" ref="D53:N53" si="11">D52+TIME(0,2,0)</f>
        <v>0.27569444444444435</v>
      </c>
      <c r="E53" s="6">
        <f t="shared" si="11"/>
        <v>0.31874999999999987</v>
      </c>
      <c r="F53" s="6">
        <f t="shared" si="11"/>
        <v>0.36388888888888882</v>
      </c>
      <c r="G53" s="6">
        <f t="shared" si="11"/>
        <v>0.53888888888888886</v>
      </c>
      <c r="H53" s="6">
        <f t="shared" si="11"/>
        <v>0.57986111111111105</v>
      </c>
      <c r="I53" s="6">
        <f t="shared" si="11"/>
        <v>0.66736111111111107</v>
      </c>
      <c r="J53" s="6">
        <f t="shared" si="11"/>
        <v>0.7090277777777777</v>
      </c>
      <c r="K53" s="6">
        <f t="shared" si="11"/>
        <v>0.73958333333333326</v>
      </c>
      <c r="L53" s="6">
        <f t="shared" si="11"/>
        <v>0.77013888888888871</v>
      </c>
      <c r="M53" s="6">
        <f t="shared" si="11"/>
        <v>0.79722222222222217</v>
      </c>
      <c r="N53" s="6">
        <f t="shared" si="11"/>
        <v>0.83611111111111092</v>
      </c>
      <c r="O53" s="6"/>
      <c r="P53" s="20"/>
      <c r="Q53" s="20"/>
    </row>
    <row r="54" spans="3:17" ht="16.5" x14ac:dyDescent="0.25">
      <c r="C54" s="9" t="s">
        <v>44</v>
      </c>
      <c r="D54" s="6"/>
      <c r="E54" s="6">
        <f>E53+TIME(0,5,0)</f>
        <v>0.32222222222222208</v>
      </c>
      <c r="F54" s="6"/>
      <c r="G54" s="6"/>
      <c r="H54" s="6"/>
      <c r="I54" s="6">
        <f>I53+TIME(0,5,0)</f>
        <v>0.67083333333333328</v>
      </c>
      <c r="J54" s="6"/>
      <c r="K54" s="6"/>
      <c r="L54" s="6"/>
      <c r="M54" s="6"/>
      <c r="N54" s="6"/>
      <c r="O54" s="6"/>
      <c r="P54" s="20"/>
      <c r="Q54" s="20"/>
    </row>
    <row r="55" spans="3:17" ht="16.5" x14ac:dyDescent="0.25">
      <c r="C55" s="9" t="s">
        <v>45</v>
      </c>
      <c r="D55" s="6"/>
      <c r="E55" s="6">
        <f>E54+TIME(0,5,0)</f>
        <v>0.32569444444444429</v>
      </c>
      <c r="F55" s="6"/>
      <c r="G55" s="6"/>
      <c r="H55" s="6"/>
      <c r="I55" s="6">
        <f>I54+TIME(0,5,0)</f>
        <v>0.67430555555555549</v>
      </c>
      <c r="J55" s="6"/>
      <c r="K55" s="6"/>
      <c r="L55" s="6"/>
      <c r="M55" s="6"/>
      <c r="N55" s="6"/>
      <c r="O55" s="6"/>
      <c r="P55" s="20"/>
      <c r="Q55" s="20"/>
    </row>
    <row r="56" spans="3:17" ht="16.5" x14ac:dyDescent="0.25">
      <c r="C56" s="9" t="s">
        <v>44</v>
      </c>
      <c r="D56" s="6"/>
      <c r="E56" s="6">
        <f>E55+TIME(0,2,0)</f>
        <v>0.32708333333333317</v>
      </c>
      <c r="F56" s="6"/>
      <c r="G56" s="6"/>
      <c r="H56" s="6"/>
      <c r="I56" s="6">
        <f>I55+TIME(0,2,0)</f>
        <v>0.67569444444444438</v>
      </c>
      <c r="J56" s="6"/>
      <c r="K56" s="6"/>
      <c r="L56" s="6"/>
      <c r="M56" s="6"/>
      <c r="N56" s="6"/>
      <c r="O56" s="6"/>
      <c r="P56" s="20"/>
      <c r="Q56" s="20"/>
    </row>
    <row r="57" spans="3:17" ht="16.5" x14ac:dyDescent="0.25">
      <c r="C57" s="9" t="s">
        <v>46</v>
      </c>
      <c r="D57" s="6"/>
      <c r="E57" s="6">
        <f>E56+TIME(0,2,0)</f>
        <v>0.32847222222222205</v>
      </c>
      <c r="F57" s="6"/>
      <c r="G57" s="6"/>
      <c r="H57" s="6"/>
      <c r="I57" s="6">
        <f>I56+TIME(0,2,0)</f>
        <v>0.67708333333333326</v>
      </c>
      <c r="J57" s="6"/>
      <c r="K57" s="6"/>
      <c r="L57" s="6"/>
      <c r="M57" s="6"/>
      <c r="N57" s="6"/>
      <c r="O57" s="6"/>
      <c r="P57" s="20"/>
      <c r="Q57" s="20"/>
    </row>
    <row r="58" spans="3:17" ht="16.5" x14ac:dyDescent="0.25">
      <c r="C58" s="9" t="s">
        <v>14</v>
      </c>
      <c r="D58" s="6">
        <f t="shared" ref="D58:M58" si="12">D53+TIME(0,3,0)</f>
        <v>0.27777777777777768</v>
      </c>
      <c r="E58" s="6">
        <f>E57+TIME(0,5,0)</f>
        <v>0.33194444444444426</v>
      </c>
      <c r="F58" s="6">
        <f t="shared" si="12"/>
        <v>0.36597222222222214</v>
      </c>
      <c r="G58" s="6">
        <f t="shared" si="12"/>
        <v>0.54097222222222219</v>
      </c>
      <c r="H58" s="6">
        <f t="shared" si="12"/>
        <v>0.58194444444444438</v>
      </c>
      <c r="I58" s="6">
        <f>I57+TIME(0,5,0)</f>
        <v>0.68055555555555547</v>
      </c>
      <c r="J58" s="6">
        <f t="shared" si="12"/>
        <v>0.71111111111111103</v>
      </c>
      <c r="K58" s="6">
        <f t="shared" si="12"/>
        <v>0.74166666666666659</v>
      </c>
      <c r="L58" s="6">
        <f t="shared" si="12"/>
        <v>0.77222222222222203</v>
      </c>
      <c r="M58" s="6">
        <f t="shared" si="12"/>
        <v>0.79930555555555549</v>
      </c>
      <c r="N58" s="6"/>
      <c r="O58" s="6"/>
      <c r="P58" s="20"/>
      <c r="Q58" s="20"/>
    </row>
    <row r="59" spans="3:17" ht="16.5" x14ac:dyDescent="0.25">
      <c r="C59" s="5" t="s">
        <v>11</v>
      </c>
      <c r="D59" s="6"/>
      <c r="E59" s="6"/>
      <c r="F59" s="6"/>
      <c r="G59" s="6"/>
      <c r="H59" s="18"/>
      <c r="I59" s="6"/>
      <c r="J59" s="6"/>
      <c r="K59" s="6"/>
      <c r="L59" s="6"/>
      <c r="M59" s="6"/>
      <c r="N59" s="6"/>
      <c r="O59" s="6">
        <f>O36+TIME(0,3,0)</f>
        <v>0.85277777777777775</v>
      </c>
      <c r="P59" s="20"/>
      <c r="Q59" s="20"/>
    </row>
  </sheetData>
  <mergeCells count="23">
    <mergeCell ref="P24:Q24"/>
    <mergeCell ref="C4:Q4"/>
    <mergeCell ref="C5:Q5"/>
    <mergeCell ref="C6:Q6"/>
    <mergeCell ref="C7:Q7"/>
    <mergeCell ref="C8:Q8"/>
    <mergeCell ref="C9:C11"/>
    <mergeCell ref="D9:G11"/>
    <mergeCell ref="H9:K11"/>
    <mergeCell ref="L9:N11"/>
    <mergeCell ref="O9:Q11"/>
    <mergeCell ref="C13:C15"/>
    <mergeCell ref="D13:O15"/>
    <mergeCell ref="P13:Q15"/>
    <mergeCell ref="P17:Q17"/>
    <mergeCell ref="P19:Q19"/>
    <mergeCell ref="P21:Q21"/>
    <mergeCell ref="P22:Q22"/>
    <mergeCell ref="P25:Q59"/>
    <mergeCell ref="G28:G41"/>
    <mergeCell ref="I28:I41"/>
    <mergeCell ref="C38:F38"/>
    <mergeCell ref="J38:O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Okno101</dc:creator>
  <cp:lastModifiedBy>Ideol2</cp:lastModifiedBy>
  <dcterms:created xsi:type="dcterms:W3CDTF">2025-02-26T08:43:06Z</dcterms:created>
  <dcterms:modified xsi:type="dcterms:W3CDTF">2025-02-26T09:04:08Z</dcterms:modified>
</cp:coreProperties>
</file>